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rupnov\Documents\Раскрытие информации\2014\Структура затрат\"/>
    </mc:Choice>
  </mc:AlternateContent>
  <bookViews>
    <workbookView xWindow="0" yWindow="0" windowWidth="28800" windowHeight="12435"/>
  </bookViews>
  <sheets>
    <sheet name="201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0" i="1" l="1"/>
  <c r="BH15" i="1" s="1"/>
  <c r="BV20" i="1"/>
  <c r="BV15" i="1" s="1"/>
  <c r="BH28" i="1"/>
  <c r="BH21" i="1" s="1"/>
  <c r="BV28" i="1"/>
  <c r="BV21" i="1" s="1"/>
  <c r="BH29" i="1"/>
  <c r="BV29" i="1"/>
  <c r="BH13" i="1" l="1"/>
  <c r="BV13" i="1"/>
</calcChain>
</file>

<file path=xl/sharedStrings.xml><?xml version="1.0" encoding="utf-8"?>
<sst xmlns="http://schemas.openxmlformats.org/spreadsheetml/2006/main" count="76" uniqueCount="57">
  <si>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</si>
  <si>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</si>
  <si>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</si>
  <si>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Примечание:</t>
  </si>
  <si>
    <t>тыс. руб.</t>
  </si>
  <si>
    <t>Необходимая валовая выручка на оплату технологического расхода электроэнергии (собственная)</t>
  </si>
  <si>
    <t>IV</t>
  </si>
  <si>
    <t>Необходимая валовая выручка на оплату технологического расхода электроэнергии (котловая)</t>
  </si>
  <si>
    <t>III</t>
  </si>
  <si>
    <t>Справочно: расходы на ремонт, всего (п. 1.1.1.1 + п. 1.1.1.2)</t>
  </si>
  <si>
    <t>II</t>
  </si>
  <si>
    <t>прочие неподконтрольные расходы</t>
  </si>
  <si>
    <t>1.3.7</t>
  </si>
  <si>
    <t>недополученный по независящим причинам доход (+)/избыток средств, полученный в предыдущем периоде регулирования (-)</t>
  </si>
  <si>
    <t>1.3.6</t>
  </si>
  <si>
    <t>прочие налоги</t>
  </si>
  <si>
    <t>1.3.5</t>
  </si>
  <si>
    <t>налог на прибыль</t>
  </si>
  <si>
    <t>1.3.4</t>
  </si>
  <si>
    <t>расходы на капитальные вложения</t>
  </si>
  <si>
    <t>1.3.3</t>
  </si>
  <si>
    <t>отчисления на социальные нужды</t>
  </si>
  <si>
    <t>1.3.2</t>
  </si>
  <si>
    <t>арендная плата</t>
  </si>
  <si>
    <t>1.3.1</t>
  </si>
  <si>
    <t>Неподконтрольные расходы, включенные в НВВ, всего,
в том числе:</t>
  </si>
  <si>
    <t>1.3</t>
  </si>
  <si>
    <t>Прочие подконтрольные расходы</t>
  </si>
  <si>
    <t>1.1.3</t>
  </si>
  <si>
    <t>в том числе на ремонт</t>
  </si>
  <si>
    <t>1.1.1.2</t>
  </si>
  <si>
    <t>Фонд оплаты труда</t>
  </si>
  <si>
    <t>1.1.2</t>
  </si>
  <si>
    <t>1.1.1.1</t>
  </si>
  <si>
    <t>Материальные расходы, всего</t>
  </si>
  <si>
    <t>1.1.1</t>
  </si>
  <si>
    <t>Подконтрольные расходы, всего,
в том числе:</t>
  </si>
  <si>
    <t>1.1</t>
  </si>
  <si>
    <t>Необходимая валовая выручка на содержание (собственная)</t>
  </si>
  <si>
    <t>1</t>
  </si>
  <si>
    <t>Необходимая валовая выручка на содержание (котловая)</t>
  </si>
  <si>
    <t>I</t>
  </si>
  <si>
    <t>факт **</t>
  </si>
  <si>
    <t>план *</t>
  </si>
  <si>
    <t>Примечание ***</t>
  </si>
  <si>
    <t>2013 год</t>
  </si>
  <si>
    <t>Ед.
изм.</t>
  </si>
  <si>
    <t>Показатель</t>
  </si>
  <si>
    <t>№ п/п</t>
  </si>
  <si>
    <t>осуществляется методом индексации на основе долгосрочных параметров</t>
  </si>
  <si>
    <t>организациями, регулирование тарифов на услуги которых</t>
  </si>
  <si>
    <t>на оказание услуг по передаче электрической энергии сетевыми</t>
  </si>
  <si>
    <t>Информация о структуре и объемах затрат</t>
  </si>
  <si>
    <t>от 02.03.2011 № 56-э</t>
  </si>
  <si>
    <t>службы по тарифам</t>
  </si>
  <si>
    <t>к Приказу Федеральной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</si>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</sst>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36"/>
  <sheetViews>
    <sheetView tabSelected="1" zoomScaleNormal="100" workbookViewId="0">
      <selection activeCell="BV13" sqref="BV13:CI13"/>
    </sheetView>
  </sheetViews>
  <sheetFormatPr defaultColWidth="0.85546875" defaultRowHeight="15" x14ac:dyDescent="0.25"/>
  <cols>
    <col min="1" max="16384" width="0.85546875" style="1"/>
  </cols>
  <sheetData>
    <row r="1" spans="1:105" s="2" customFormat="1" ht="12.75" x14ac:dyDescent="0.2">
      <c r="CE1" s="2" t="s">
        <v>56</v>
      </c>
    </row>
    <row r="2" spans="1:105" s="2" customFormat="1" ht="12.75" x14ac:dyDescent="0.2">
      <c r="CE2" s="2" t="s">
        <v>55</v>
      </c>
    </row>
    <row r="3" spans="1:105" s="2" customFormat="1" ht="12.75" x14ac:dyDescent="0.2">
      <c r="CE3" s="2" t="s">
        <v>54</v>
      </c>
    </row>
    <row r="4" spans="1:105" s="2" customFormat="1" ht="12.75" x14ac:dyDescent="0.2">
      <c r="CE4" s="2" t="s">
        <v>53</v>
      </c>
    </row>
    <row r="5" spans="1:105" ht="15" customHeight="1" x14ac:dyDescent="0.25"/>
    <row r="6" spans="1:105" s="32" customFormat="1" ht="15.75" x14ac:dyDescent="0.25">
      <c r="A6" s="33" t="s">
        <v>52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32" customFormat="1" ht="15.75" x14ac:dyDescent="0.25">
      <c r="A7" s="33" t="s">
        <v>51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</row>
    <row r="8" spans="1:105" s="32" customFormat="1" ht="15.75" x14ac:dyDescent="0.25">
      <c r="A8" s="33" t="s">
        <v>50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32" customFormat="1" ht="15.75" x14ac:dyDescent="0.25">
      <c r="A9" s="33" t="s">
        <v>49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</row>
    <row r="11" spans="1:105" x14ac:dyDescent="0.25">
      <c r="A11" s="31" t="s">
        <v>48</v>
      </c>
      <c r="B11" s="29"/>
      <c r="C11" s="29"/>
      <c r="D11" s="29"/>
      <c r="E11" s="29"/>
      <c r="F11" s="29"/>
      <c r="G11" s="29"/>
      <c r="H11" s="28"/>
      <c r="I11" s="30" t="s">
        <v>47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8"/>
      <c r="AW11" s="31" t="s">
        <v>46</v>
      </c>
      <c r="AX11" s="29"/>
      <c r="AY11" s="29"/>
      <c r="AZ11" s="29"/>
      <c r="BA11" s="29"/>
      <c r="BB11" s="29"/>
      <c r="BC11" s="29"/>
      <c r="BD11" s="29"/>
      <c r="BE11" s="29"/>
      <c r="BF11" s="29"/>
      <c r="BG11" s="28"/>
      <c r="BH11" s="16" t="s">
        <v>45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4"/>
      <c r="CJ11" s="30" t="s">
        <v>44</v>
      </c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8"/>
    </row>
    <row r="12" spans="1:105" x14ac:dyDescent="0.25">
      <c r="A12" s="27"/>
      <c r="B12" s="26"/>
      <c r="C12" s="26"/>
      <c r="D12" s="26"/>
      <c r="E12" s="26"/>
      <c r="F12" s="26"/>
      <c r="G12" s="26"/>
      <c r="H12" s="2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5"/>
      <c r="AW12" s="27"/>
      <c r="AX12" s="26"/>
      <c r="AY12" s="26"/>
      <c r="AZ12" s="26"/>
      <c r="BA12" s="26"/>
      <c r="BB12" s="26"/>
      <c r="BC12" s="26"/>
      <c r="BD12" s="26"/>
      <c r="BE12" s="26"/>
      <c r="BF12" s="26"/>
      <c r="BG12" s="25"/>
      <c r="BH12" s="16" t="s">
        <v>43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4"/>
      <c r="BV12" s="16" t="s">
        <v>42</v>
      </c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4"/>
      <c r="CJ12" s="27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5"/>
    </row>
    <row r="13" spans="1:105" ht="30" customHeight="1" x14ac:dyDescent="0.25">
      <c r="A13" s="20" t="s">
        <v>41</v>
      </c>
      <c r="B13" s="19"/>
      <c r="C13" s="19"/>
      <c r="D13" s="19"/>
      <c r="E13" s="19"/>
      <c r="F13" s="19"/>
      <c r="G13" s="19"/>
      <c r="H13" s="18"/>
      <c r="I13" s="17"/>
      <c r="J13" s="6" t="s">
        <v>40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5"/>
      <c r="AW13" s="16" t="s">
        <v>4</v>
      </c>
      <c r="AX13" s="15"/>
      <c r="AY13" s="15"/>
      <c r="AZ13" s="15"/>
      <c r="BA13" s="15"/>
      <c r="BB13" s="15"/>
      <c r="BC13" s="15"/>
      <c r="BD13" s="15"/>
      <c r="BE13" s="15"/>
      <c r="BF13" s="15"/>
      <c r="BG13" s="14"/>
      <c r="BH13" s="13">
        <f>BH15+BH21-0.02</f>
        <v>101391.56749999999</v>
      </c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1"/>
      <c r="BV13" s="13">
        <f>BV15+BV21</f>
        <v>128753.4059684767</v>
      </c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1"/>
      <c r="CJ13" s="7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5"/>
    </row>
    <row r="14" spans="1:105" ht="27.75" customHeight="1" x14ac:dyDescent="0.25">
      <c r="A14" s="20" t="s">
        <v>39</v>
      </c>
      <c r="B14" s="19"/>
      <c r="C14" s="19"/>
      <c r="D14" s="19"/>
      <c r="E14" s="19"/>
      <c r="F14" s="19"/>
      <c r="G14" s="19"/>
      <c r="H14" s="18"/>
      <c r="I14" s="17"/>
      <c r="J14" s="6" t="s">
        <v>38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5"/>
      <c r="AW14" s="16" t="s">
        <v>4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4"/>
      <c r="BH14" s="24">
        <v>0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2"/>
      <c r="BV14" s="24">
        <v>0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2"/>
      <c r="CJ14" s="7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5"/>
    </row>
    <row r="15" spans="1:105" ht="26.25" customHeight="1" x14ac:dyDescent="0.25">
      <c r="A15" s="20" t="s">
        <v>37</v>
      </c>
      <c r="B15" s="19"/>
      <c r="C15" s="19"/>
      <c r="D15" s="19"/>
      <c r="E15" s="19"/>
      <c r="F15" s="19"/>
      <c r="G15" s="19"/>
      <c r="H15" s="18"/>
      <c r="I15" s="17"/>
      <c r="J15" s="6" t="s">
        <v>36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5"/>
      <c r="AW15" s="16" t="s">
        <v>4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4"/>
      <c r="BH15" s="13">
        <f>BH16+BH18+BH20</f>
        <v>56993.229999999996</v>
      </c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1"/>
      <c r="BV15" s="13">
        <f>BV16+BV18+BV20</f>
        <v>80019.69663887989</v>
      </c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1"/>
      <c r="CJ15" s="7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5"/>
    </row>
    <row r="16" spans="1:105" ht="17.25" customHeight="1" x14ac:dyDescent="0.25">
      <c r="A16" s="20" t="s">
        <v>35</v>
      </c>
      <c r="B16" s="19"/>
      <c r="C16" s="19"/>
      <c r="D16" s="19"/>
      <c r="E16" s="19"/>
      <c r="F16" s="19"/>
      <c r="G16" s="19"/>
      <c r="H16" s="18"/>
      <c r="I16" s="17"/>
      <c r="J16" s="6" t="s">
        <v>34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5"/>
      <c r="AW16" s="16" t="s">
        <v>4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4"/>
      <c r="BH16" s="13">
        <v>2407.98</v>
      </c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1"/>
      <c r="BV16" s="13">
        <v>2408.9830421462698</v>
      </c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1"/>
      <c r="CJ16" s="7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5"/>
    </row>
    <row r="17" spans="1:162" ht="16.5" customHeight="1" x14ac:dyDescent="0.25">
      <c r="A17" s="20" t="s">
        <v>33</v>
      </c>
      <c r="B17" s="19"/>
      <c r="C17" s="19"/>
      <c r="D17" s="19"/>
      <c r="E17" s="19"/>
      <c r="F17" s="19"/>
      <c r="G17" s="19"/>
      <c r="H17" s="18"/>
      <c r="I17" s="17"/>
      <c r="J17" s="6" t="s">
        <v>29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5"/>
      <c r="AW17" s="16" t="s">
        <v>4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4"/>
      <c r="BH17" s="13">
        <v>2271.0540428100699</v>
      </c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1"/>
      <c r="BV17" s="13">
        <v>1124.7342100000001</v>
      </c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1"/>
      <c r="CJ17" s="7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5"/>
    </row>
    <row r="18" spans="1:162" ht="15" customHeight="1" x14ac:dyDescent="0.25">
      <c r="A18" s="20" t="s">
        <v>32</v>
      </c>
      <c r="B18" s="19"/>
      <c r="C18" s="19"/>
      <c r="D18" s="19"/>
      <c r="E18" s="19"/>
      <c r="F18" s="19"/>
      <c r="G18" s="19"/>
      <c r="H18" s="18"/>
      <c r="I18" s="17"/>
      <c r="J18" s="6" t="s">
        <v>31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5"/>
      <c r="AW18" s="16" t="s">
        <v>4</v>
      </c>
      <c r="AX18" s="15"/>
      <c r="AY18" s="15"/>
      <c r="AZ18" s="15"/>
      <c r="BA18" s="15"/>
      <c r="BB18" s="15"/>
      <c r="BC18" s="15"/>
      <c r="BD18" s="15"/>
      <c r="BE18" s="15"/>
      <c r="BF18" s="15"/>
      <c r="BG18" s="14"/>
      <c r="BH18" s="13">
        <v>18292.82</v>
      </c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1"/>
      <c r="BV18" s="13">
        <v>40131.784839045402</v>
      </c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1"/>
      <c r="CJ18" s="7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5"/>
    </row>
    <row r="19" spans="1:162" ht="15" customHeight="1" x14ac:dyDescent="0.25">
      <c r="A19" s="20" t="s">
        <v>30</v>
      </c>
      <c r="B19" s="19"/>
      <c r="C19" s="19"/>
      <c r="D19" s="19"/>
      <c r="E19" s="19"/>
      <c r="F19" s="19"/>
      <c r="G19" s="19"/>
      <c r="H19" s="18"/>
      <c r="I19" s="17"/>
      <c r="J19" s="6" t="s">
        <v>29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5"/>
      <c r="AW19" s="16" t="s">
        <v>4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4"/>
      <c r="BH19" s="13">
        <v>4843.9403939600397</v>
      </c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1"/>
      <c r="BV19" s="13">
        <v>5847.30069</v>
      </c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1"/>
      <c r="CJ19" s="7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5"/>
    </row>
    <row r="20" spans="1:162" ht="19.5" customHeight="1" x14ac:dyDescent="0.25">
      <c r="A20" s="20" t="s">
        <v>28</v>
      </c>
      <c r="B20" s="19"/>
      <c r="C20" s="19"/>
      <c r="D20" s="19"/>
      <c r="E20" s="19"/>
      <c r="F20" s="19"/>
      <c r="G20" s="19"/>
      <c r="H20" s="18"/>
      <c r="I20" s="17"/>
      <c r="J20" s="6" t="s">
        <v>27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5"/>
      <c r="AW20" s="16" t="s">
        <v>4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4"/>
      <c r="BH20" s="13">
        <f>56993.23-BH16-BH18</f>
        <v>36292.43</v>
      </c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1"/>
      <c r="BV20" s="13">
        <f>79715.5356388799-BV16-BV18+304.161</f>
        <v>37478.928757688227</v>
      </c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1"/>
      <c r="CJ20" s="7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5"/>
    </row>
    <row r="21" spans="1:162" ht="42" customHeight="1" x14ac:dyDescent="0.25">
      <c r="A21" s="20" t="s">
        <v>26</v>
      </c>
      <c r="B21" s="19"/>
      <c r="C21" s="19"/>
      <c r="D21" s="19"/>
      <c r="E21" s="19"/>
      <c r="F21" s="19"/>
      <c r="G21" s="19"/>
      <c r="H21" s="18"/>
      <c r="I21" s="17"/>
      <c r="J21" s="6" t="s">
        <v>25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5"/>
      <c r="AW21" s="16" t="s">
        <v>4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4"/>
      <c r="BH21" s="13">
        <f>BH22+BH23+BH24+BH25+BH26+BH27+BH28</f>
        <v>44398.357499999998</v>
      </c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1"/>
      <c r="BV21" s="13">
        <f>BV22+BV23+BV24+BV25+BV26+BV27+BV28</f>
        <v>48733.709329596801</v>
      </c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1"/>
      <c r="CJ21" s="7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5"/>
    </row>
    <row r="22" spans="1:162" ht="15.75" customHeight="1" x14ac:dyDescent="0.25">
      <c r="A22" s="20" t="s">
        <v>24</v>
      </c>
      <c r="B22" s="19"/>
      <c r="C22" s="19"/>
      <c r="D22" s="19"/>
      <c r="E22" s="19"/>
      <c r="F22" s="19"/>
      <c r="G22" s="19"/>
      <c r="H22" s="18"/>
      <c r="I22" s="17"/>
      <c r="J22" s="6" t="s">
        <v>23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5"/>
      <c r="AW22" s="16" t="s">
        <v>4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4"/>
      <c r="BH22" s="13">
        <v>11998.73</v>
      </c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1"/>
      <c r="BV22" s="13">
        <v>21023.349052219099</v>
      </c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1"/>
      <c r="CJ22" s="7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5"/>
    </row>
    <row r="23" spans="1:162" ht="16.5" customHeight="1" x14ac:dyDescent="0.25">
      <c r="A23" s="20" t="s">
        <v>22</v>
      </c>
      <c r="B23" s="19"/>
      <c r="C23" s="19"/>
      <c r="D23" s="19"/>
      <c r="E23" s="19"/>
      <c r="F23" s="19"/>
      <c r="G23" s="19"/>
      <c r="H23" s="18"/>
      <c r="I23" s="17"/>
      <c r="J23" s="6" t="s">
        <v>21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5"/>
      <c r="AW23" s="16" t="s">
        <v>4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4"/>
      <c r="BH23" s="13">
        <v>5533.03</v>
      </c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1"/>
      <c r="BV23" s="13">
        <v>9998.7174752561805</v>
      </c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1"/>
      <c r="CJ23" s="7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5"/>
    </row>
    <row r="24" spans="1:162" ht="15" customHeight="1" x14ac:dyDescent="0.25">
      <c r="A24" s="20" t="s">
        <v>20</v>
      </c>
      <c r="B24" s="19"/>
      <c r="C24" s="19"/>
      <c r="D24" s="19"/>
      <c r="E24" s="19"/>
      <c r="F24" s="19"/>
      <c r="G24" s="19"/>
      <c r="H24" s="18"/>
      <c r="I24" s="17"/>
      <c r="J24" s="6" t="s">
        <v>19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5"/>
      <c r="AW24" s="16" t="s">
        <v>4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4"/>
      <c r="BH24" s="13">
        <v>0</v>
      </c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1"/>
      <c r="BV24" s="13">
        <v>0</v>
      </c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1"/>
      <c r="CJ24" s="7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5"/>
    </row>
    <row r="25" spans="1:162" ht="15" customHeight="1" x14ac:dyDescent="0.25">
      <c r="A25" s="20" t="s">
        <v>18</v>
      </c>
      <c r="B25" s="19"/>
      <c r="C25" s="19"/>
      <c r="D25" s="19"/>
      <c r="E25" s="19"/>
      <c r="F25" s="19"/>
      <c r="G25" s="19"/>
      <c r="H25" s="18"/>
      <c r="I25" s="17"/>
      <c r="J25" s="6" t="s">
        <v>17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5"/>
      <c r="AW25" s="16" t="s">
        <v>4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4"/>
      <c r="BH25" s="13">
        <v>245.00749999999999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1"/>
      <c r="BV25" s="13">
        <v>0</v>
      </c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1"/>
      <c r="CJ25" s="7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5"/>
    </row>
    <row r="26" spans="1:162" ht="15" customHeight="1" x14ac:dyDescent="0.25">
      <c r="A26" s="20" t="s">
        <v>16</v>
      </c>
      <c r="B26" s="19"/>
      <c r="C26" s="19"/>
      <c r="D26" s="19"/>
      <c r="E26" s="19"/>
      <c r="F26" s="19"/>
      <c r="G26" s="19"/>
      <c r="H26" s="18"/>
      <c r="I26" s="17"/>
      <c r="J26" s="6" t="s">
        <v>15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5"/>
      <c r="AW26" s="16" t="s">
        <v>4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4"/>
      <c r="BH26" s="13">
        <v>30.56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1"/>
      <c r="BV26" s="13">
        <v>1127.01960169532</v>
      </c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1"/>
      <c r="CJ26" s="7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5"/>
    </row>
    <row r="27" spans="1:162" ht="61.5" customHeight="1" x14ac:dyDescent="0.25">
      <c r="A27" s="20" t="s">
        <v>14</v>
      </c>
      <c r="B27" s="19"/>
      <c r="C27" s="19"/>
      <c r="D27" s="19"/>
      <c r="E27" s="19"/>
      <c r="F27" s="19"/>
      <c r="G27" s="19"/>
      <c r="H27" s="18"/>
      <c r="I27" s="17"/>
      <c r="J27" s="6" t="s">
        <v>13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5"/>
      <c r="AW27" s="16" t="s">
        <v>4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4"/>
      <c r="BH27" s="24">
        <v>-2129.12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2"/>
      <c r="BV27" s="24">
        <v>2219.6640000000002</v>
      </c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2"/>
      <c r="CJ27" s="7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5"/>
    </row>
    <row r="28" spans="1:162" ht="15.75" customHeight="1" x14ac:dyDescent="0.25">
      <c r="A28" s="20" t="s">
        <v>12</v>
      </c>
      <c r="B28" s="19"/>
      <c r="C28" s="19"/>
      <c r="D28" s="19"/>
      <c r="E28" s="19"/>
      <c r="F28" s="19"/>
      <c r="G28" s="19"/>
      <c r="H28" s="18"/>
      <c r="I28" s="17"/>
      <c r="J28" s="6" t="s">
        <v>11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5"/>
      <c r="AW28" s="16" t="s">
        <v>4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4"/>
      <c r="BH28" s="13">
        <f>44398.3575-SUM(BH22:BU27)</f>
        <v>28720.149999999998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1"/>
      <c r="BV28" s="13">
        <f>49037.8703295968-SUM(BV22:CI27)-304.161</f>
        <v>14364.959200426201</v>
      </c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1"/>
      <c r="CJ28" s="7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5"/>
    </row>
    <row r="29" spans="1:162" ht="32.25" customHeight="1" x14ac:dyDescent="0.25">
      <c r="A29" s="20" t="s">
        <v>10</v>
      </c>
      <c r="B29" s="19"/>
      <c r="C29" s="19"/>
      <c r="D29" s="19"/>
      <c r="E29" s="19"/>
      <c r="F29" s="19"/>
      <c r="G29" s="19"/>
      <c r="H29" s="18"/>
      <c r="I29" s="17"/>
      <c r="J29" s="6" t="s">
        <v>9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5"/>
      <c r="AW29" s="16" t="s">
        <v>4</v>
      </c>
      <c r="AX29" s="15"/>
      <c r="AY29" s="15"/>
      <c r="AZ29" s="15"/>
      <c r="BA29" s="15"/>
      <c r="BB29" s="15"/>
      <c r="BC29" s="15"/>
      <c r="BD29" s="15"/>
      <c r="BE29" s="15"/>
      <c r="BF29" s="15"/>
      <c r="BG29" s="14"/>
      <c r="BH29" s="13">
        <f>BH17+BH19</f>
        <v>7114.99443677011</v>
      </c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1"/>
      <c r="BV29" s="13">
        <f>BV17+BV19</f>
        <v>6972.0349000000006</v>
      </c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1"/>
      <c r="CJ29" s="7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5"/>
    </row>
    <row r="30" spans="1:162" ht="47.25" customHeight="1" x14ac:dyDescent="0.25">
      <c r="A30" s="20" t="s">
        <v>8</v>
      </c>
      <c r="B30" s="19"/>
      <c r="C30" s="19"/>
      <c r="D30" s="19"/>
      <c r="E30" s="19"/>
      <c r="F30" s="19"/>
      <c r="G30" s="19"/>
      <c r="H30" s="18"/>
      <c r="I30" s="17"/>
      <c r="J30" s="6" t="s">
        <v>7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5"/>
      <c r="AW30" s="16" t="s">
        <v>4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4"/>
      <c r="BH30" s="13">
        <v>17188</v>
      </c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1"/>
      <c r="BV30" s="13">
        <v>21584.95001</v>
      </c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1"/>
      <c r="CJ30" s="7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5"/>
      <c r="FF30" s="21"/>
    </row>
    <row r="31" spans="1:162" ht="45" customHeight="1" x14ac:dyDescent="0.25">
      <c r="A31" s="20" t="s">
        <v>6</v>
      </c>
      <c r="B31" s="19"/>
      <c r="C31" s="19"/>
      <c r="D31" s="19"/>
      <c r="E31" s="19"/>
      <c r="F31" s="19"/>
      <c r="G31" s="19"/>
      <c r="H31" s="18"/>
      <c r="I31" s="17"/>
      <c r="J31" s="6" t="s">
        <v>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5"/>
      <c r="AW31" s="16" t="s">
        <v>4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4"/>
      <c r="BH31" s="13">
        <v>418.36999999999898</v>
      </c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1"/>
      <c r="BV31" s="10">
        <v>422.05581000000001</v>
      </c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8"/>
      <c r="CJ31" s="7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5"/>
    </row>
    <row r="33" spans="1:105" s="2" customFormat="1" ht="12.75" x14ac:dyDescent="0.2">
      <c r="A33" s="2" t="s">
        <v>3</v>
      </c>
    </row>
    <row r="34" spans="1:105" s="2" customFormat="1" ht="53.25" customHeight="1" x14ac:dyDescent="0.2">
      <c r="A34" s="4" t="s">
        <v>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</row>
    <row r="35" spans="1:105" s="2" customFormat="1" ht="24" customHeight="1" x14ac:dyDescent="0.2">
      <c r="A35" s="4" t="s">
        <v>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</row>
    <row r="36" spans="1:105" s="2" customFormat="1" ht="27" customHeight="1" x14ac:dyDescent="0.2">
      <c r="A36" s="4" t="s">
        <v>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</row>
  </sheetData>
  <mergeCells count="128"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>OMZ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Крупнов Алексей Владимирович</dc:creator>
  <cp:lastModifiedBy>Крупнов Алексей Владимирович</cp:lastModifiedBy>
  <dcterms:created xsi:type="dcterms:W3CDTF">2014-04-14T05:42:18Z</dcterms:created>
  <dcterms:modified xsi:type="dcterms:W3CDTF">2014-04-14T05:42:51Z</dcterms:modified>
</cp:coreProperties>
</file>